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65416" windowWidth="15480" windowHeight="5640" activeTab="0"/>
  </bookViews>
  <sheets>
    <sheet name="勤務時間報告書" sheetId="1" r:id="rId1"/>
  </sheets>
  <definedNames>
    <definedName name="_xlnm.Print_Area" localSheetId="0">'勤務時間報告書'!$A$1:$L$51</definedName>
  </definedNames>
  <calcPr fullCalcOnLoad="1"/>
</workbook>
</file>

<file path=xl/sharedStrings.xml><?xml version="1.0" encoding="utf-8"?>
<sst xmlns="http://schemas.openxmlformats.org/spreadsheetml/2006/main" count="112" uniqueCount="22">
  <si>
    <t>日付</t>
  </si>
  <si>
    <t>曜日</t>
  </si>
  <si>
    <t>休憩時間</t>
  </si>
  <si>
    <t>勤務時間</t>
  </si>
  <si>
    <t>開始時間</t>
  </si>
  <si>
    <t>終了時間</t>
  </si>
  <si>
    <t>社員番号：</t>
  </si>
  <si>
    <t>氏名：</t>
  </si>
  <si>
    <t>所属：</t>
  </si>
  <si>
    <t>時間</t>
  </si>
  <si>
    <t>出勤</t>
  </si>
  <si>
    <t>日</t>
  </si>
  <si>
    <t>合計</t>
  </si>
  <si>
    <t>提出日：</t>
  </si>
  <si>
    <t>所属コード：</t>
  </si>
  <si>
    <t>備考欄</t>
  </si>
  <si>
    <t>勤務内容</t>
  </si>
  <si>
    <t>～</t>
  </si>
  <si>
    <t>（休暇）</t>
  </si>
  <si>
    <t>勤務時間報告書</t>
  </si>
  <si>
    <t>:</t>
  </si>
  <si>
    <t>: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</si>
</sst>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&quot;月&quot;d&quot;日&quot;;@"/>
    <numFmt numFmtId="178" formatCode="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;@"/>
    <numFmt numFmtId="184" formatCode="yyyy&quot;年&quot;m&quot;月&quot;d&quot;日&quot;;@"/>
    <numFmt numFmtId="185" formatCode="yyyy&quot;年&quot;m&quot;月分&quot;"/>
    <numFmt numFmtId="186" formatCode="&quot;提&quot;&quot;出&quot;&quot;日&quot;;yyyy&quot;年&quot;m&quot;月&quot;d&quot;日&quot;"/>
    <numFmt numFmtId="187" formatCode="[h]:mm"/>
    <numFmt numFmtId="188" formatCode="0_);[Red]\(0\)"/>
    <numFmt numFmtId="189" formatCode="#,##0_ "/>
    <numFmt numFmtId="190" formatCode="mmm\-yyyy"/>
    <numFmt numFmtId="191" formatCode="#,##0_);[Red]\(#,##0\)"/>
    <numFmt numFmtId="192" formatCode="0.0_ "/>
    <numFmt numFmtId="193" formatCode="0.0_);[Red]\(0.0\)"/>
    <numFmt numFmtId="194" formatCode="#,##0.0_);[Red]\(#,##0.0\)"/>
    <numFmt numFmtId="195" formatCode="#,##0.0_ "/>
    <numFmt numFmtId="196" formatCode="&quot;¥&quot;#,##0_);[Red]\(&quot;¥&quot;#,##0\)"/>
    <numFmt numFmtId="197" formatCode="yyyy&quot;年&quot;m&quot;月&quot;;&quot;給与明細書&quot;"/>
    <numFmt numFmtId="198" formatCode="yyyy&quot;年&quot;m&quot;月分　給与明細書&quot;"/>
    <numFmt numFmtId="199" formatCode="yyyy&quot;年&quot;m&quot;月分　給与明細書(控)&quot;"/>
    <numFmt numFmtId="200" formatCode="&quot;¥&quot;#,##0.000;&quot;¥&quot;\-#,##0.000"/>
    <numFmt numFmtId="201" formatCode="&quot;¥&quot;#,##0.0000;&quot;¥&quot;\-#,##0.0000"/>
    <numFmt numFmtId="202" formatCode="&quot;¥&quot;#,##0.0;&quot;¥&quot;\-#,##0.0"/>
    <numFmt numFmtId="203" formatCode="#,##0.0;[Red]\-#,##0.0"/>
    <numFmt numFmtId="204" formatCode="#,##0.000;[Red]\-#,##0.000"/>
    <numFmt numFmtId="205" formatCode="0.0%"/>
    <numFmt numFmtId="206" formatCode="0.000%"/>
    <numFmt numFmtId="207" formatCode="0.0000%"/>
    <numFmt numFmtId="208" formatCode="0.00000%"/>
    <numFmt numFmtId="209" formatCode="0.000000%"/>
    <numFmt numFmtId="210" formatCode="#,##0.0000;[Red]\-#,##0.0000"/>
    <numFmt numFmtId="211" formatCode="#,##0.00_ ;[Red]\-#,##0.00\ "/>
    <numFmt numFmtId="212" formatCode="#,##0.000_ ;[Red]\-#,##0.000\ "/>
    <numFmt numFmtId="213" formatCode="0.00000_ "/>
    <numFmt numFmtId="214" formatCode="0.0000_ "/>
    <numFmt numFmtId="215" formatCode="0.0000000_ "/>
    <numFmt numFmtId="216" formatCode="###.###&quot;％&quot;"/>
    <numFmt numFmtId="217" formatCode="###.####&quot;％&quot;"/>
    <numFmt numFmtId="218" formatCode="###.#####&quot;％&quot;"/>
    <numFmt numFmtId="219" formatCode="#,##0.00_);[Red]\(#,##0.00\)"/>
    <numFmt numFmtId="220" formatCode="&quot;¥&quot;#,##0.00_);[Red]\(&quot;¥&quot;#,##0.00\)"/>
    <numFmt numFmtId="221" formatCode="#,##0.00_ "/>
    <numFmt numFmtId="222" formatCode=";&quot;　殿&quot;;"/>
    <numFmt numFmtId="223" formatCode="@&quot;　殿&quot;"/>
    <numFmt numFmtId="224" formatCode="yyyy&quot;年&quot;m&quot;月　給与明細書&quot;"/>
    <numFmt numFmtId="225" formatCode="&quot;¥&quot;#,##0;[Red]&quot;¥&quot;#,##0"/>
    <numFmt numFmtId="226" formatCode="&quot;自：&quot;yyyy&quot;年&quot;m&quot;月&quot;d&quot;日&quot;;@"/>
    <numFmt numFmtId="227" formatCode="&quot;至：&quot;yyyy&quot;年&quot;m&quot;月&quot;d&quot;日&quot;;@"/>
    <numFmt numFmtId="228" formatCode="General&quot; 日&quot;"/>
    <numFmt numFmtId="229" formatCode="[h]:mm&quot; 時間&quot;"/>
    <numFmt numFmtId="230" formatCode="General&quot;　殿&quot;"/>
    <numFmt numFmtId="231" formatCode="General&quot; 殿&quot;"/>
    <numFmt numFmtId="232" formatCode="General;&quot; 殿&quot;"/>
    <numFmt numFmtId="233" formatCode="yyyy&quot;年&quot;m&quot;月　給与明細書（控）&quot;"/>
    <numFmt numFmtId="234" formatCode="0\ &quot;日&quot;"/>
    <numFmt numFmtId="235" formatCode="[h]:mm\ &quot;時間&quot;"/>
    <numFmt numFmtId="236" formatCode="0\ &quot;回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Lr oSVbN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1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7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8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0</xdr:colOff>
      <xdr:row>4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248275" y="257175"/>
          <a:ext cx="1695450" cy="790575"/>
          <a:chOff x="477" y="108"/>
          <a:chExt cx="159" cy="7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83" y="108"/>
            <a:ext cx="53" cy="72"/>
            <a:chOff x="583" y="108"/>
            <a:chExt cx="53" cy="72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583" y="108"/>
              <a:ext cx="53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管理</a:t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583" y="130"/>
              <a:ext cx="53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477" y="108"/>
            <a:ext cx="53" cy="72"/>
            <a:chOff x="583" y="108"/>
            <a:chExt cx="53" cy="72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583" y="108"/>
              <a:ext cx="53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本人</a:t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583" y="130"/>
              <a:ext cx="53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530" y="108"/>
            <a:ext cx="53" cy="72"/>
            <a:chOff x="583" y="108"/>
            <a:chExt cx="53" cy="72"/>
          </a:xfrm>
          <a:solidFill>
            <a:srgbClr val="FFFFFF"/>
          </a:solidFill>
        </xdr:grpSpPr>
        <xdr:sp>
          <xdr:nvSpPr>
            <xdr:cNvPr id="9" name="Rectangle 9"/>
            <xdr:cNvSpPr>
              <a:spLocks/>
            </xdr:cNvSpPr>
          </xdr:nvSpPr>
          <xdr:spPr>
            <a:xfrm>
              <a:off x="583" y="108"/>
              <a:ext cx="54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承認</a:t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583" y="130"/>
              <a:ext cx="53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352425</xdr:colOff>
      <xdr:row>3</xdr:row>
      <xdr:rowOff>0</xdr:rowOff>
    </xdr:from>
    <xdr:to>
      <xdr:col>4</xdr:col>
      <xdr:colOff>638175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>
          <a:off x="352425" y="6762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0</xdr:rowOff>
    </xdr:from>
    <xdr:to>
      <xdr:col>4</xdr:col>
      <xdr:colOff>628650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342900" y="8858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>
          <a:off x="2657475" y="6762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" name="Line 15"/>
        <xdr:cNvSpPr>
          <a:spLocks/>
        </xdr:cNvSpPr>
      </xdr:nvSpPr>
      <xdr:spPr>
        <a:xfrm>
          <a:off x="2657475" y="885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L51"/>
  <sheetViews>
    <sheetView tabSelected="1" zoomScale="145" zoomScaleNormal="145" zoomScalePageLayoutView="0" workbookViewId="0" topLeftCell="A1">
      <selection activeCell="H12" sqref="H12:K12"/>
    </sheetView>
  </sheetViews>
  <sheetFormatPr defaultColWidth="9.00390625" defaultRowHeight="13.5"/>
  <cols>
    <col min="1" max="1" width="6.75390625" style="0" customWidth="1"/>
    <col min="2" max="2" width="5.50390625" style="0" bestFit="1" customWidth="1"/>
    <col min="3" max="3" width="9.75390625" style="0" bestFit="1" customWidth="1"/>
    <col min="4" max="4" width="2.875" style="0" customWidth="1"/>
    <col min="6" max="6" width="9.25390625" style="0" customWidth="1"/>
    <col min="7" max="7" width="12.50390625" style="0" customWidth="1"/>
    <col min="8" max="10" width="6.625" style="0" customWidth="1"/>
    <col min="11" max="11" width="10.00390625" style="0" customWidth="1"/>
    <col min="12" max="12" width="5.625" style="0" customWidth="1"/>
  </cols>
  <sheetData>
    <row r="1" spans="1:12" ht="20.25" customHeight="1">
      <c r="A1" s="36">
        <v>41334</v>
      </c>
      <c r="B1" s="36"/>
      <c r="C1" s="36"/>
      <c r="D1" s="1"/>
      <c r="E1" s="41" t="s">
        <v>19</v>
      </c>
      <c r="F1" s="41"/>
      <c r="G1" s="41"/>
      <c r="H1" s="41"/>
      <c r="I1" s="40" t="s">
        <v>13</v>
      </c>
      <c r="J1" s="40"/>
      <c r="K1" s="39">
        <v>41364</v>
      </c>
      <c r="L1" s="39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9" ht="16.5" customHeight="1">
      <c r="A3" s="4"/>
      <c r="B3" s="5" t="s">
        <v>6</v>
      </c>
      <c r="C3" s="34"/>
      <c r="D3" s="34"/>
      <c r="E3" s="34"/>
      <c r="F3" s="6" t="s">
        <v>8</v>
      </c>
      <c r="G3" s="34"/>
      <c r="H3" s="34"/>
      <c r="I3" s="2"/>
    </row>
    <row r="4" spans="1:9" ht="16.5" customHeight="1">
      <c r="A4" s="4"/>
      <c r="B4" s="5" t="s">
        <v>7</v>
      </c>
      <c r="C4" s="34"/>
      <c r="D4" s="34"/>
      <c r="E4" s="34"/>
      <c r="F4" s="6" t="s">
        <v>14</v>
      </c>
      <c r="G4" s="34"/>
      <c r="H4" s="34"/>
      <c r="I4" s="2"/>
    </row>
    <row r="5" ht="16.5" customHeight="1"/>
    <row r="6" spans="1:12" ht="16.5" customHeight="1">
      <c r="A6" s="12" t="s">
        <v>0</v>
      </c>
      <c r="B6" s="12" t="s">
        <v>1</v>
      </c>
      <c r="C6" s="12" t="s">
        <v>4</v>
      </c>
      <c r="D6" s="12"/>
      <c r="E6" s="12" t="s">
        <v>5</v>
      </c>
      <c r="F6" s="12" t="s">
        <v>2</v>
      </c>
      <c r="G6" s="12" t="s">
        <v>3</v>
      </c>
      <c r="H6" s="42" t="s">
        <v>16</v>
      </c>
      <c r="I6" s="43"/>
      <c r="J6" s="43"/>
      <c r="K6" s="43"/>
      <c r="L6" s="7" t="s">
        <v>18</v>
      </c>
    </row>
    <row r="7" spans="1:12" ht="16.5" customHeight="1">
      <c r="A7" s="9">
        <f>A1</f>
        <v>41334</v>
      </c>
      <c r="B7" s="10" t="str">
        <f>TEXT(A7,"aaa")</f>
        <v>金</v>
      </c>
      <c r="C7" s="13" t="s">
        <v>20</v>
      </c>
      <c r="D7" s="10" t="s">
        <v>17</v>
      </c>
      <c r="E7" s="13" t="s">
        <v>21</v>
      </c>
      <c r="F7" s="13">
        <f>IF(E7=":","",1/24)</f>
      </c>
      <c r="G7" s="14">
        <f>IF(OR(C7=":",E7=":"),"",FLOOR(E7,"0:15")-CEILING(C7,"0:15")-F7)</f>
      </c>
      <c r="H7" s="22"/>
      <c r="I7" s="23"/>
      <c r="J7" s="23"/>
      <c r="K7" s="23"/>
      <c r="L7" s="8"/>
    </row>
    <row r="8" spans="1:12" ht="16.5" customHeight="1">
      <c r="A8" s="9">
        <f>A7+1</f>
        <v>41335</v>
      </c>
      <c r="B8" s="10" t="str">
        <f>TEXT(A8,"aaa")</f>
        <v>土</v>
      </c>
      <c r="C8" s="13" t="s">
        <v>20</v>
      </c>
      <c r="D8" s="10" t="s">
        <v>17</v>
      </c>
      <c r="E8" s="13" t="s">
        <v>21</v>
      </c>
      <c r="F8" s="21">
        <f aca="true" t="shared" si="0" ref="F8:F37">IF(E8=":","",1/24)</f>
      </c>
      <c r="G8" s="14">
        <f aca="true" t="shared" si="1" ref="G8:G37">IF(OR(C8=":",E8=":"),"",FLOOR(E8,"0:15")-CEILING(C8,"0:15")-F8)</f>
      </c>
      <c r="H8" s="22"/>
      <c r="I8" s="23"/>
      <c r="J8" s="23"/>
      <c r="K8" s="23"/>
      <c r="L8" s="8"/>
    </row>
    <row r="9" spans="1:12" ht="16.5" customHeight="1">
      <c r="A9" s="9">
        <f aca="true" t="shared" si="2" ref="A9:A34">A8+1</f>
        <v>41336</v>
      </c>
      <c r="B9" s="10" t="str">
        <f>TEXT(A9,"aaa")</f>
        <v>日</v>
      </c>
      <c r="C9" s="13" t="s">
        <v>20</v>
      </c>
      <c r="D9" s="10" t="s">
        <v>17</v>
      </c>
      <c r="E9" s="13" t="s">
        <v>21</v>
      </c>
      <c r="F9" s="21">
        <f t="shared" si="0"/>
      </c>
      <c r="G9" s="14">
        <f t="shared" si="1"/>
      </c>
      <c r="H9" s="22"/>
      <c r="I9" s="23"/>
      <c r="J9" s="23"/>
      <c r="K9" s="23"/>
      <c r="L9" s="8"/>
    </row>
    <row r="10" spans="1:12" ht="16.5" customHeight="1">
      <c r="A10" s="9">
        <f t="shared" si="2"/>
        <v>41337</v>
      </c>
      <c r="B10" s="10" t="str">
        <f aca="true" t="shared" si="3" ref="B10:B17">TEXT(A10,"aaa")</f>
        <v>月</v>
      </c>
      <c r="C10" s="13" t="s">
        <v>21</v>
      </c>
      <c r="D10" s="10" t="s">
        <v>17</v>
      </c>
      <c r="E10" s="13" t="s">
        <v>21</v>
      </c>
      <c r="F10" s="21">
        <f t="shared" si="0"/>
      </c>
      <c r="G10" s="14">
        <f t="shared" si="1"/>
      </c>
      <c r="H10" s="22"/>
      <c r="I10" s="23"/>
      <c r="J10" s="23"/>
      <c r="K10" s="23"/>
      <c r="L10" s="8"/>
    </row>
    <row r="11" spans="1:12" ht="16.5" customHeight="1">
      <c r="A11" s="9">
        <f t="shared" si="2"/>
        <v>41338</v>
      </c>
      <c r="B11" s="10" t="str">
        <f t="shared" si="3"/>
        <v>火</v>
      </c>
      <c r="C11" s="13" t="s">
        <v>21</v>
      </c>
      <c r="D11" s="10" t="s">
        <v>17</v>
      </c>
      <c r="E11" s="13" t="s">
        <v>21</v>
      </c>
      <c r="F11" s="21">
        <f t="shared" si="0"/>
      </c>
      <c r="G11" s="14">
        <f t="shared" si="1"/>
      </c>
      <c r="H11" s="22"/>
      <c r="I11" s="23"/>
      <c r="J11" s="23"/>
      <c r="K11" s="23"/>
      <c r="L11" s="8"/>
    </row>
    <row r="12" spans="1:12" ht="16.5" customHeight="1">
      <c r="A12" s="9">
        <f t="shared" si="2"/>
        <v>41339</v>
      </c>
      <c r="B12" s="10" t="str">
        <f t="shared" si="3"/>
        <v>水</v>
      </c>
      <c r="C12" s="13" t="s">
        <v>21</v>
      </c>
      <c r="D12" s="10" t="s">
        <v>17</v>
      </c>
      <c r="E12" s="13" t="s">
        <v>21</v>
      </c>
      <c r="F12" s="21">
        <f t="shared" si="0"/>
      </c>
      <c r="G12" s="14">
        <f t="shared" si="1"/>
      </c>
      <c r="H12" s="22"/>
      <c r="I12" s="23"/>
      <c r="J12" s="23"/>
      <c r="K12" s="23"/>
      <c r="L12" s="8"/>
    </row>
    <row r="13" spans="1:12" ht="16.5" customHeight="1">
      <c r="A13" s="9">
        <f t="shared" si="2"/>
        <v>41340</v>
      </c>
      <c r="B13" s="10" t="str">
        <f t="shared" si="3"/>
        <v>木</v>
      </c>
      <c r="C13" s="13" t="s">
        <v>21</v>
      </c>
      <c r="D13" s="10" t="s">
        <v>17</v>
      </c>
      <c r="E13" s="13" t="s">
        <v>21</v>
      </c>
      <c r="F13" s="21">
        <f t="shared" si="0"/>
      </c>
      <c r="G13" s="14">
        <f t="shared" si="1"/>
      </c>
      <c r="H13" s="22"/>
      <c r="I13" s="23"/>
      <c r="J13" s="23"/>
      <c r="K13" s="23"/>
      <c r="L13" s="8"/>
    </row>
    <row r="14" spans="1:12" ht="16.5" customHeight="1">
      <c r="A14" s="9">
        <f t="shared" si="2"/>
        <v>41341</v>
      </c>
      <c r="B14" s="10" t="str">
        <f t="shared" si="3"/>
        <v>金</v>
      </c>
      <c r="C14" s="13" t="s">
        <v>21</v>
      </c>
      <c r="D14" s="10" t="s">
        <v>17</v>
      </c>
      <c r="E14" s="13" t="s">
        <v>21</v>
      </c>
      <c r="F14" s="21">
        <f t="shared" si="0"/>
      </c>
      <c r="G14" s="14">
        <f t="shared" si="1"/>
      </c>
      <c r="H14" s="22"/>
      <c r="I14" s="23"/>
      <c r="J14" s="23"/>
      <c r="K14" s="23"/>
      <c r="L14" s="8"/>
    </row>
    <row r="15" spans="1:12" ht="16.5" customHeight="1">
      <c r="A15" s="9">
        <f t="shared" si="2"/>
        <v>41342</v>
      </c>
      <c r="B15" s="10" t="str">
        <f t="shared" si="3"/>
        <v>土</v>
      </c>
      <c r="C15" s="13" t="s">
        <v>21</v>
      </c>
      <c r="D15" s="10" t="s">
        <v>17</v>
      </c>
      <c r="E15" s="13" t="s">
        <v>21</v>
      </c>
      <c r="F15" s="21">
        <f t="shared" si="0"/>
      </c>
      <c r="G15" s="14">
        <f t="shared" si="1"/>
      </c>
      <c r="H15" s="22"/>
      <c r="I15" s="23"/>
      <c r="J15" s="23"/>
      <c r="K15" s="23"/>
      <c r="L15" s="8"/>
    </row>
    <row r="16" spans="1:12" ht="16.5" customHeight="1">
      <c r="A16" s="9">
        <f t="shared" si="2"/>
        <v>41343</v>
      </c>
      <c r="B16" s="10" t="str">
        <f t="shared" si="3"/>
        <v>日</v>
      </c>
      <c r="C16" s="13" t="s">
        <v>21</v>
      </c>
      <c r="D16" s="10" t="s">
        <v>17</v>
      </c>
      <c r="E16" s="13" t="s">
        <v>21</v>
      </c>
      <c r="F16" s="21">
        <f t="shared" si="0"/>
      </c>
      <c r="G16" s="14">
        <f t="shared" si="1"/>
      </c>
      <c r="H16" s="22"/>
      <c r="I16" s="23"/>
      <c r="J16" s="23"/>
      <c r="K16" s="23"/>
      <c r="L16" s="8"/>
    </row>
    <row r="17" spans="1:12" ht="16.5" customHeight="1">
      <c r="A17" s="9">
        <f t="shared" si="2"/>
        <v>41344</v>
      </c>
      <c r="B17" s="10" t="str">
        <f t="shared" si="3"/>
        <v>月</v>
      </c>
      <c r="C17" s="13" t="s">
        <v>21</v>
      </c>
      <c r="D17" s="10" t="s">
        <v>17</v>
      </c>
      <c r="E17" s="13" t="s">
        <v>21</v>
      </c>
      <c r="F17" s="21">
        <f t="shared" si="0"/>
      </c>
      <c r="G17" s="14">
        <f t="shared" si="1"/>
      </c>
      <c r="H17" s="22"/>
      <c r="I17" s="23"/>
      <c r="J17" s="23"/>
      <c r="K17" s="23"/>
      <c r="L17" s="8"/>
    </row>
    <row r="18" spans="1:12" ht="16.5" customHeight="1">
      <c r="A18" s="9">
        <f t="shared" si="2"/>
        <v>41345</v>
      </c>
      <c r="B18" s="10" t="str">
        <f aca="true" t="shared" si="4" ref="B18:B29">TEXT(A18,"aaa")</f>
        <v>火</v>
      </c>
      <c r="C18" s="13" t="s">
        <v>21</v>
      </c>
      <c r="D18" s="10" t="s">
        <v>17</v>
      </c>
      <c r="E18" s="13" t="s">
        <v>21</v>
      </c>
      <c r="F18" s="21">
        <f t="shared" si="0"/>
      </c>
      <c r="G18" s="14">
        <f t="shared" si="1"/>
      </c>
      <c r="H18" s="22"/>
      <c r="I18" s="23"/>
      <c r="J18" s="23"/>
      <c r="K18" s="23"/>
      <c r="L18" s="8"/>
    </row>
    <row r="19" spans="1:12" ht="16.5" customHeight="1">
      <c r="A19" s="9">
        <f t="shared" si="2"/>
        <v>41346</v>
      </c>
      <c r="B19" s="10" t="str">
        <f t="shared" si="4"/>
        <v>水</v>
      </c>
      <c r="C19" s="13" t="s">
        <v>21</v>
      </c>
      <c r="D19" s="10" t="s">
        <v>17</v>
      </c>
      <c r="E19" s="13" t="s">
        <v>21</v>
      </c>
      <c r="F19" s="21">
        <f t="shared" si="0"/>
      </c>
      <c r="G19" s="14">
        <f t="shared" si="1"/>
      </c>
      <c r="H19" s="22"/>
      <c r="I19" s="23"/>
      <c r="J19" s="23"/>
      <c r="K19" s="23"/>
      <c r="L19" s="8"/>
    </row>
    <row r="20" spans="1:12" ht="16.5" customHeight="1">
      <c r="A20" s="9">
        <f t="shared" si="2"/>
        <v>41347</v>
      </c>
      <c r="B20" s="10" t="str">
        <f t="shared" si="4"/>
        <v>木</v>
      </c>
      <c r="C20" s="13" t="s">
        <v>21</v>
      </c>
      <c r="D20" s="10" t="s">
        <v>17</v>
      </c>
      <c r="E20" s="13" t="s">
        <v>21</v>
      </c>
      <c r="F20" s="21">
        <f t="shared" si="0"/>
      </c>
      <c r="G20" s="14">
        <f t="shared" si="1"/>
      </c>
      <c r="H20" s="22"/>
      <c r="I20" s="23"/>
      <c r="J20" s="23"/>
      <c r="K20" s="23"/>
      <c r="L20" s="8"/>
    </row>
    <row r="21" spans="1:12" ht="13.5">
      <c r="A21" s="9">
        <f t="shared" si="2"/>
        <v>41348</v>
      </c>
      <c r="B21" s="10" t="str">
        <f t="shared" si="4"/>
        <v>金</v>
      </c>
      <c r="C21" s="13" t="s">
        <v>21</v>
      </c>
      <c r="D21" s="10" t="s">
        <v>17</v>
      </c>
      <c r="E21" s="13" t="s">
        <v>21</v>
      </c>
      <c r="F21" s="21">
        <f t="shared" si="0"/>
      </c>
      <c r="G21" s="14">
        <f t="shared" si="1"/>
      </c>
      <c r="H21" s="22"/>
      <c r="I21" s="23"/>
      <c r="J21" s="23"/>
      <c r="K21" s="23"/>
      <c r="L21" s="8"/>
    </row>
    <row r="22" spans="1:12" ht="16.5" customHeight="1">
      <c r="A22" s="9">
        <f t="shared" si="2"/>
        <v>41349</v>
      </c>
      <c r="B22" s="10" t="str">
        <f t="shared" si="4"/>
        <v>土</v>
      </c>
      <c r="C22" s="13" t="s">
        <v>21</v>
      </c>
      <c r="D22" s="10" t="s">
        <v>17</v>
      </c>
      <c r="E22" s="13" t="s">
        <v>21</v>
      </c>
      <c r="F22" s="21">
        <f t="shared" si="0"/>
      </c>
      <c r="G22" s="14">
        <f t="shared" si="1"/>
      </c>
      <c r="H22" s="22"/>
      <c r="I22" s="23"/>
      <c r="J22" s="23"/>
      <c r="K22" s="23"/>
      <c r="L22" s="8"/>
    </row>
    <row r="23" spans="1:12" ht="16.5" customHeight="1">
      <c r="A23" s="9">
        <f t="shared" si="2"/>
        <v>41350</v>
      </c>
      <c r="B23" s="10" t="str">
        <f t="shared" si="4"/>
        <v>日</v>
      </c>
      <c r="C23" s="13" t="s">
        <v>21</v>
      </c>
      <c r="D23" s="10" t="s">
        <v>17</v>
      </c>
      <c r="E23" s="13" t="s">
        <v>21</v>
      </c>
      <c r="F23" s="21">
        <f t="shared" si="0"/>
      </c>
      <c r="G23" s="14">
        <f t="shared" si="1"/>
      </c>
      <c r="H23" s="22"/>
      <c r="I23" s="23"/>
      <c r="J23" s="23"/>
      <c r="K23" s="23"/>
      <c r="L23" s="8"/>
    </row>
    <row r="24" spans="1:12" ht="16.5" customHeight="1">
      <c r="A24" s="9">
        <f t="shared" si="2"/>
        <v>41351</v>
      </c>
      <c r="B24" s="10" t="str">
        <f t="shared" si="4"/>
        <v>月</v>
      </c>
      <c r="C24" s="13" t="s">
        <v>21</v>
      </c>
      <c r="D24" s="10" t="s">
        <v>17</v>
      </c>
      <c r="E24" s="13" t="s">
        <v>21</v>
      </c>
      <c r="F24" s="21">
        <f t="shared" si="0"/>
      </c>
      <c r="G24" s="14">
        <f t="shared" si="1"/>
      </c>
      <c r="H24" s="22"/>
      <c r="I24" s="23"/>
      <c r="J24" s="23"/>
      <c r="K24" s="23"/>
      <c r="L24" s="8"/>
    </row>
    <row r="25" spans="1:12" ht="16.5" customHeight="1">
      <c r="A25" s="9">
        <f t="shared" si="2"/>
        <v>41352</v>
      </c>
      <c r="B25" s="10" t="str">
        <f t="shared" si="4"/>
        <v>火</v>
      </c>
      <c r="C25" s="13" t="s">
        <v>21</v>
      </c>
      <c r="D25" s="10" t="s">
        <v>17</v>
      </c>
      <c r="E25" s="13" t="s">
        <v>21</v>
      </c>
      <c r="F25" s="21">
        <f t="shared" si="0"/>
      </c>
      <c r="G25" s="14">
        <f t="shared" si="1"/>
      </c>
      <c r="H25" s="22"/>
      <c r="I25" s="23"/>
      <c r="J25" s="23"/>
      <c r="K25" s="23"/>
      <c r="L25" s="8"/>
    </row>
    <row r="26" spans="1:12" ht="16.5" customHeight="1">
      <c r="A26" s="9">
        <f t="shared" si="2"/>
        <v>41353</v>
      </c>
      <c r="B26" s="10" t="str">
        <f t="shared" si="4"/>
        <v>水</v>
      </c>
      <c r="C26" s="13" t="s">
        <v>21</v>
      </c>
      <c r="D26" s="10" t="s">
        <v>17</v>
      </c>
      <c r="E26" s="13" t="s">
        <v>21</v>
      </c>
      <c r="F26" s="21">
        <f t="shared" si="0"/>
      </c>
      <c r="G26" s="14">
        <f t="shared" si="1"/>
      </c>
      <c r="H26" s="22"/>
      <c r="I26" s="23"/>
      <c r="J26" s="23"/>
      <c r="K26" s="23"/>
      <c r="L26" s="8"/>
    </row>
    <row r="27" spans="1:12" ht="16.5" customHeight="1">
      <c r="A27" s="9">
        <f t="shared" si="2"/>
        <v>41354</v>
      </c>
      <c r="B27" s="10" t="str">
        <f t="shared" si="4"/>
        <v>木</v>
      </c>
      <c r="C27" s="13" t="s">
        <v>21</v>
      </c>
      <c r="D27" s="10" t="s">
        <v>17</v>
      </c>
      <c r="E27" s="13" t="s">
        <v>21</v>
      </c>
      <c r="F27" s="21">
        <f t="shared" si="0"/>
      </c>
      <c r="G27" s="14">
        <f t="shared" si="1"/>
      </c>
      <c r="H27" s="22"/>
      <c r="I27" s="23"/>
      <c r="J27" s="23"/>
      <c r="K27" s="23"/>
      <c r="L27" s="8"/>
    </row>
    <row r="28" spans="1:12" ht="16.5" customHeight="1">
      <c r="A28" s="9">
        <f t="shared" si="2"/>
        <v>41355</v>
      </c>
      <c r="B28" s="10" t="str">
        <f t="shared" si="4"/>
        <v>金</v>
      </c>
      <c r="C28" s="13" t="s">
        <v>21</v>
      </c>
      <c r="D28" s="10" t="s">
        <v>17</v>
      </c>
      <c r="E28" s="13" t="s">
        <v>21</v>
      </c>
      <c r="F28" s="21">
        <f t="shared" si="0"/>
      </c>
      <c r="G28" s="14">
        <f t="shared" si="1"/>
      </c>
      <c r="H28" s="22"/>
      <c r="I28" s="23"/>
      <c r="J28" s="23"/>
      <c r="K28" s="23"/>
      <c r="L28" s="8"/>
    </row>
    <row r="29" spans="1:12" ht="16.5" customHeight="1">
      <c r="A29" s="9">
        <f t="shared" si="2"/>
        <v>41356</v>
      </c>
      <c r="B29" s="10" t="str">
        <f t="shared" si="4"/>
        <v>土</v>
      </c>
      <c r="C29" s="13" t="s">
        <v>21</v>
      </c>
      <c r="D29" s="10" t="s">
        <v>17</v>
      </c>
      <c r="E29" s="13" t="s">
        <v>21</v>
      </c>
      <c r="F29" s="21">
        <f t="shared" si="0"/>
      </c>
      <c r="G29" s="14">
        <f t="shared" si="1"/>
      </c>
      <c r="H29" s="22"/>
      <c r="I29" s="23"/>
      <c r="J29" s="23"/>
      <c r="K29" s="23"/>
      <c r="L29" s="8"/>
    </row>
    <row r="30" spans="1:12" ht="16.5" customHeight="1">
      <c r="A30" s="9">
        <f t="shared" si="2"/>
        <v>41357</v>
      </c>
      <c r="B30" s="10" t="str">
        <f aca="true" t="shared" si="5" ref="B30:B37">TEXT(A30,"aaa")</f>
        <v>日</v>
      </c>
      <c r="C30" s="13" t="s">
        <v>21</v>
      </c>
      <c r="D30" s="10" t="s">
        <v>17</v>
      </c>
      <c r="E30" s="13" t="s">
        <v>21</v>
      </c>
      <c r="F30" s="21">
        <f t="shared" si="0"/>
      </c>
      <c r="G30" s="14">
        <f t="shared" si="1"/>
      </c>
      <c r="H30" s="22"/>
      <c r="I30" s="23"/>
      <c r="J30" s="23"/>
      <c r="K30" s="23"/>
      <c r="L30" s="8"/>
    </row>
    <row r="31" spans="1:12" ht="16.5" customHeight="1">
      <c r="A31" s="9">
        <f t="shared" si="2"/>
        <v>41358</v>
      </c>
      <c r="B31" s="10" t="str">
        <f t="shared" si="5"/>
        <v>月</v>
      </c>
      <c r="C31" s="13" t="s">
        <v>21</v>
      </c>
      <c r="D31" s="10" t="s">
        <v>17</v>
      </c>
      <c r="E31" s="13" t="s">
        <v>21</v>
      </c>
      <c r="F31" s="21">
        <f t="shared" si="0"/>
      </c>
      <c r="G31" s="14">
        <f t="shared" si="1"/>
      </c>
      <c r="H31" s="22"/>
      <c r="I31" s="23"/>
      <c r="J31" s="23"/>
      <c r="K31" s="23"/>
      <c r="L31" s="8"/>
    </row>
    <row r="32" spans="1:12" ht="16.5" customHeight="1">
      <c r="A32" s="9">
        <f t="shared" si="2"/>
        <v>41359</v>
      </c>
      <c r="B32" s="10" t="str">
        <f t="shared" si="5"/>
        <v>火</v>
      </c>
      <c r="C32" s="13" t="s">
        <v>21</v>
      </c>
      <c r="D32" s="10" t="s">
        <v>17</v>
      </c>
      <c r="E32" s="13" t="s">
        <v>21</v>
      </c>
      <c r="F32" s="21">
        <f t="shared" si="0"/>
      </c>
      <c r="G32" s="14">
        <f t="shared" si="1"/>
      </c>
      <c r="H32" s="22"/>
      <c r="I32" s="23"/>
      <c r="J32" s="23"/>
      <c r="K32" s="23"/>
      <c r="L32" s="8"/>
    </row>
    <row r="33" spans="1:12" ht="16.5" customHeight="1">
      <c r="A33" s="9">
        <f t="shared" si="2"/>
        <v>41360</v>
      </c>
      <c r="B33" s="10" t="str">
        <f t="shared" si="5"/>
        <v>水</v>
      </c>
      <c r="C33" s="13" t="s">
        <v>21</v>
      </c>
      <c r="D33" s="10" t="s">
        <v>17</v>
      </c>
      <c r="E33" s="13" t="s">
        <v>21</v>
      </c>
      <c r="F33" s="21">
        <f t="shared" si="0"/>
      </c>
      <c r="G33" s="14">
        <f t="shared" si="1"/>
      </c>
      <c r="H33" s="22"/>
      <c r="I33" s="23"/>
      <c r="J33" s="23"/>
      <c r="K33" s="23"/>
      <c r="L33" s="8"/>
    </row>
    <row r="34" spans="1:12" ht="16.5" customHeight="1">
      <c r="A34" s="9">
        <f t="shared" si="2"/>
        <v>41361</v>
      </c>
      <c r="B34" s="10" t="str">
        <f t="shared" si="5"/>
        <v>木</v>
      </c>
      <c r="C34" s="13" t="s">
        <v>21</v>
      </c>
      <c r="D34" s="10" t="s">
        <v>17</v>
      </c>
      <c r="E34" s="13" t="s">
        <v>21</v>
      </c>
      <c r="F34" s="21">
        <f t="shared" si="0"/>
      </c>
      <c r="G34" s="14">
        <f t="shared" si="1"/>
      </c>
      <c r="H34" s="22"/>
      <c r="I34" s="23"/>
      <c r="J34" s="23"/>
      <c r="K34" s="23"/>
      <c r="L34" s="8"/>
    </row>
    <row r="35" spans="1:12" ht="16.5" customHeight="1">
      <c r="A35" s="9">
        <f>IF(DAY(A34+1)=29,A34+1,"")</f>
        <v>41362</v>
      </c>
      <c r="B35" s="10" t="str">
        <f t="shared" si="5"/>
        <v>金</v>
      </c>
      <c r="C35" s="13" t="s">
        <v>21</v>
      </c>
      <c r="D35" s="10" t="s">
        <v>17</v>
      </c>
      <c r="E35" s="13" t="s">
        <v>21</v>
      </c>
      <c r="F35" s="21">
        <f t="shared" si="0"/>
      </c>
      <c r="G35" s="14">
        <f t="shared" si="1"/>
      </c>
      <c r="H35" s="22"/>
      <c r="I35" s="23"/>
      <c r="J35" s="23"/>
      <c r="K35" s="23"/>
      <c r="L35" s="8"/>
    </row>
    <row r="36" spans="1:12" ht="16.5" customHeight="1">
      <c r="A36" s="9">
        <f>IF(ISERROR(A35+1),"",IF(DAY(A35+1)=30,A35+1,""))</f>
        <v>41363</v>
      </c>
      <c r="B36" s="10" t="str">
        <f t="shared" si="5"/>
        <v>土</v>
      </c>
      <c r="C36" s="13" t="s">
        <v>21</v>
      </c>
      <c r="D36" s="10" t="s">
        <v>17</v>
      </c>
      <c r="E36" s="13" t="s">
        <v>21</v>
      </c>
      <c r="F36" s="21">
        <f t="shared" si="0"/>
      </c>
      <c r="G36" s="14">
        <f t="shared" si="1"/>
      </c>
      <c r="H36" s="22"/>
      <c r="I36" s="23"/>
      <c r="J36" s="23"/>
      <c r="K36" s="23"/>
      <c r="L36" s="8"/>
    </row>
    <row r="37" spans="1:12" ht="16.5" customHeight="1" thickBot="1">
      <c r="A37" s="9">
        <f>IF(ISERROR(A36+1),"",IF(DAY(A36+1)=30,A36+1,""))</f>
      </c>
      <c r="B37" s="10">
        <f t="shared" si="5"/>
      </c>
      <c r="C37" s="13" t="s">
        <v>21</v>
      </c>
      <c r="D37" s="10" t="s">
        <v>17</v>
      </c>
      <c r="E37" s="13" t="s">
        <v>21</v>
      </c>
      <c r="F37" s="21">
        <f t="shared" si="0"/>
      </c>
      <c r="G37" s="14">
        <f t="shared" si="1"/>
      </c>
      <c r="H37" s="22"/>
      <c r="I37" s="23"/>
      <c r="J37" s="23"/>
      <c r="K37" s="23"/>
      <c r="L37" s="8"/>
    </row>
    <row r="38" spans="1:12" ht="18" customHeight="1" thickBot="1" thickTop="1">
      <c r="A38" s="37" t="s">
        <v>10</v>
      </c>
      <c r="B38" s="38"/>
      <c r="C38" s="16">
        <f>COUNTIF(G7:G37,"&gt;0")</f>
        <v>0</v>
      </c>
      <c r="D38" s="16" t="s">
        <v>11</v>
      </c>
      <c r="E38" s="15"/>
      <c r="F38" s="15" t="s">
        <v>12</v>
      </c>
      <c r="G38" s="17">
        <f>SUM(G7:G37)</f>
        <v>0</v>
      </c>
      <c r="H38" s="18" t="s">
        <v>9</v>
      </c>
      <c r="I38" s="11"/>
      <c r="J38" s="11"/>
      <c r="K38" s="11"/>
      <c r="L38" s="11"/>
    </row>
    <row r="39" spans="1:12" ht="14.25" thickTop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3.5">
      <c r="A40" s="33" t="s">
        <v>15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3.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</row>
    <row r="42" spans="1:12" ht="13.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3.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pans="1:12" ht="13.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13.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</row>
    <row r="46" spans="1:12" ht="13.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</row>
    <row r="47" spans="1:12" ht="13.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</row>
    <row r="48" spans="1:12" ht="13.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</row>
    <row r="49" spans="1:12" ht="13.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3.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/>
    </row>
    <row r="51" spans="1:12" ht="13.5">
      <c r="A51" s="20"/>
      <c r="B51" s="19"/>
      <c r="C51" s="35"/>
      <c r="D51" s="35"/>
      <c r="E51" s="35"/>
      <c r="F51" s="35"/>
      <c r="G51" s="35"/>
      <c r="H51" s="35"/>
      <c r="I51" s="35"/>
      <c r="J51" s="35"/>
      <c r="K51" s="19"/>
      <c r="L51" s="19"/>
    </row>
  </sheetData>
  <sheetProtection/>
  <protectedRanges>
    <protectedRange sqref="A41:L50" name="備考"/>
    <protectedRange sqref="A1:C1 K1:L1 C3:E4 G3:H4" name="基本"/>
    <protectedRange sqref="L18:L23 H17:K23 C7:C37 E7:F37 H24:L37 H7:L17" name="編集"/>
  </protectedRanges>
  <mergeCells count="44">
    <mergeCell ref="C51:J51"/>
    <mergeCell ref="A1:C1"/>
    <mergeCell ref="A38:B38"/>
    <mergeCell ref="K1:L1"/>
    <mergeCell ref="I1:J1"/>
    <mergeCell ref="E1:H1"/>
    <mergeCell ref="H35:K35"/>
    <mergeCell ref="H6:K6"/>
    <mergeCell ref="H7:K7"/>
    <mergeCell ref="H8:K8"/>
    <mergeCell ref="H9:K9"/>
    <mergeCell ref="H18:K18"/>
    <mergeCell ref="H19:K19"/>
    <mergeCell ref="C3:E3"/>
    <mergeCell ref="C4:E4"/>
    <mergeCell ref="H12:K12"/>
    <mergeCell ref="H13:K13"/>
    <mergeCell ref="G3:H3"/>
    <mergeCell ref="G4:H4"/>
    <mergeCell ref="H10:K10"/>
    <mergeCell ref="H28:K28"/>
    <mergeCell ref="H29:K29"/>
    <mergeCell ref="H30:K30"/>
    <mergeCell ref="H20:K20"/>
    <mergeCell ref="H21:K21"/>
    <mergeCell ref="H22:K22"/>
    <mergeCell ref="H23:K23"/>
    <mergeCell ref="H26:K26"/>
    <mergeCell ref="H27:K27"/>
    <mergeCell ref="H31:K31"/>
    <mergeCell ref="H32:K32"/>
    <mergeCell ref="H33:K33"/>
    <mergeCell ref="H34:K34"/>
    <mergeCell ref="H36:K36"/>
    <mergeCell ref="A41:L50"/>
    <mergeCell ref="A40:L40"/>
    <mergeCell ref="H37:K37"/>
    <mergeCell ref="H11:K11"/>
    <mergeCell ref="H24:K24"/>
    <mergeCell ref="H25:K25"/>
    <mergeCell ref="H15:K15"/>
    <mergeCell ref="H16:K16"/>
    <mergeCell ref="H17:K17"/>
    <mergeCell ref="H14:K14"/>
  </mergeCells>
  <conditionalFormatting sqref="A7:G37">
    <cfRule type="expression" priority="1" dxfId="2" stopIfTrue="1">
      <formula>WEEKDAY($A7,2)=6</formula>
    </cfRule>
    <cfRule type="expression" priority="2" dxfId="0" stopIfTrue="1">
      <formula>WEEKDAY($A7,2)=7</formula>
    </cfRule>
    <cfRule type="expression" priority="3" dxfId="0" stopIfTrue="1">
      <formula>$B7="祝"</formula>
    </cfRule>
  </conditionalFormatting>
  <dataValidations count="1">
    <dataValidation type="list" allowBlank="1" showInputMessage="1" showErrorMessage="1" sqref="L7:L37">
      <formula1>"（有休）,（欠勤）,（特休）,（育休）,（看休）,（夏休）,（休職）,（Ｐ休）,（半休）"</formula1>
    </dataValidation>
  </dataValidations>
  <printOptions/>
  <pageMargins left="0.787" right="0.787" top="0.984" bottom="0.984" header="0.512" footer="0.51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y.oshikiri.n</cp:lastModifiedBy>
  <cp:lastPrinted>2012-10-31T09:40:32Z</cp:lastPrinted>
  <dcterms:created xsi:type="dcterms:W3CDTF">2006-11-15T03:18:56Z</dcterms:created>
  <dcterms:modified xsi:type="dcterms:W3CDTF">2013-03-15T04:23:27Z</dcterms:modified>
  <cp:category/>
  <cp:version/>
  <cp:contentType/>
  <cp:contentStatus/>
</cp:coreProperties>
</file>